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0883_wirówki IMOS\"/>
    </mc:Choice>
  </mc:AlternateContent>
  <xr:revisionPtr revIDLastSave="0" documentId="13_ncr:1_{ED7F0DDA-4F60-43C5-97B7-E9AFE2CC1D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irówki osadu" sheetId="7" r:id="rId1"/>
  </sheets>
  <definedNames>
    <definedName name="_xlnm._FilterDatabase" localSheetId="0" hidden="1">'Wirówki osadu'!$H$4:$H$4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" i="7" l="1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39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6" i="7"/>
  <c r="H71" i="7" l="1"/>
  <c r="H70" i="7"/>
  <c r="H6" i="7"/>
  <c r="H25" i="7" l="1"/>
  <c r="H33" i="7"/>
  <c r="H56" i="7" l="1"/>
  <c r="H67" i="7"/>
  <c r="H66" i="7"/>
  <c r="H58" i="7"/>
  <c r="H65" i="7"/>
  <c r="H64" i="7"/>
  <c r="H63" i="7"/>
  <c r="H62" i="7"/>
  <c r="H61" i="7"/>
  <c r="H60" i="7"/>
  <c r="H59" i="7"/>
  <c r="H57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7" i="7"/>
  <c r="H36" i="7"/>
  <c r="H35" i="7"/>
  <c r="H34" i="7"/>
  <c r="H32" i="7"/>
  <c r="H31" i="7"/>
  <c r="H30" i="7"/>
  <c r="H29" i="7"/>
  <c r="H28" i="7"/>
  <c r="H27" i="7"/>
  <c r="H26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38" i="7" l="1"/>
  <c r="H5" i="7"/>
  <c r="H75" i="7"/>
  <c r="H74" i="7"/>
  <c r="H72" i="7" l="1"/>
  <c r="H73" i="7"/>
  <c r="H77" i="7" l="1"/>
</calcChain>
</file>

<file path=xl/sharedStrings.xml><?xml version="1.0" encoding="utf-8"?>
<sst xmlns="http://schemas.openxmlformats.org/spreadsheetml/2006/main" count="215" uniqueCount="80">
  <si>
    <t>Jednostka miary</t>
  </si>
  <si>
    <t>Zakładana ilość wystąpień w okresie trwania umowy</t>
  </si>
  <si>
    <t>Cena za wykonanie prac w okresie trwania umowy [PLN]</t>
  </si>
  <si>
    <t>0011-1019-190</t>
  </si>
  <si>
    <t>Szt.</t>
  </si>
  <si>
    <t>8405-3286-040</t>
  </si>
  <si>
    <t>8405-3286-060</t>
  </si>
  <si>
    <t>0007-2826-830</t>
  </si>
  <si>
    <t>0007-1997-750</t>
  </si>
  <si>
    <t>0004-3163-850</t>
  </si>
  <si>
    <t>0004-3177-768</t>
  </si>
  <si>
    <t>0007-3219-750</t>
  </si>
  <si>
    <t>0007-2035-750</t>
  </si>
  <si>
    <t>0004-3020-300</t>
  </si>
  <si>
    <t>0011-3214-470</t>
  </si>
  <si>
    <t>0007-1945-750</t>
  </si>
  <si>
    <t>0004-3023-850</t>
  </si>
  <si>
    <t>0007-2648-750</t>
  </si>
  <si>
    <t>0021-3227-020</t>
  </si>
  <si>
    <t>0015-0124-000</t>
  </si>
  <si>
    <t>8405-6592-020</t>
  </si>
  <si>
    <t>8405-6685-020</t>
  </si>
  <si>
    <t>Ilość materiałów na jedną wirówkę</t>
  </si>
  <si>
    <t>Usługi</t>
  </si>
  <si>
    <t>rbg</t>
  </si>
  <si>
    <t>Lp.</t>
  </si>
  <si>
    <t>Zakładana ilość wystąpień w okresie obowiązywania umowy</t>
  </si>
  <si>
    <t>m</t>
  </si>
  <si>
    <t>0007-2624-750</t>
  </si>
  <si>
    <t>0004-2214-780</t>
  </si>
  <si>
    <t>0007-2482-750</t>
  </si>
  <si>
    <t>0026-5874-300</t>
  </si>
  <si>
    <t>0026-5851-170</t>
  </si>
  <si>
    <t>0015-0129-010</t>
  </si>
  <si>
    <t>8405-3286-050</t>
  </si>
  <si>
    <t>0007-2640-830</t>
  </si>
  <si>
    <t>8405-6592-200</t>
  </si>
  <si>
    <t>0005-0868-040</t>
  </si>
  <si>
    <t>Dzienne zakwaterowanie dla zespołu serwisowego</t>
  </si>
  <si>
    <t>8405-6595-200</t>
  </si>
  <si>
    <t>Katalog czynności</t>
  </si>
  <si>
    <t>Kod 
części</t>
  </si>
  <si>
    <t>0019-6142-400</t>
  </si>
  <si>
    <t>8405-3164-000</t>
  </si>
  <si>
    <t>8405-6698-020</t>
  </si>
  <si>
    <t>0021-3229-810</t>
  </si>
  <si>
    <t>0021-3223-810</t>
  </si>
  <si>
    <t>0011-6019-871</t>
  </si>
  <si>
    <t xml:space="preserve">Łączna cena   
w okresie obowiązywania umowy [PLN] </t>
  </si>
  <si>
    <r>
      <t xml:space="preserve">Koszt dojazdu dla zespołu serwisowego </t>
    </r>
    <r>
      <rPr>
        <sz val="8"/>
        <color theme="1"/>
        <rFont val="Calibri"/>
        <family val="2"/>
        <charset val="238"/>
        <scheme val="minor"/>
      </rPr>
      <t>(w dwie strony)</t>
    </r>
  </si>
  <si>
    <t>Materiały Ec Gdańsk (UCD  345-00-32)</t>
  </si>
  <si>
    <t>Materiały Ec Gdynia  (UCD 305-0032)</t>
  </si>
  <si>
    <t>Cena oferty:</t>
  </si>
  <si>
    <t>Pierścień uszczelniający</t>
  </si>
  <si>
    <t>Pierścień uszczelniający wał</t>
  </si>
  <si>
    <t>Sznur uszczelniający</t>
  </si>
  <si>
    <t>Pierścień uszczelniający Nilos</t>
  </si>
  <si>
    <t>Łożysko kulkowe, skośne</t>
  </si>
  <si>
    <t>Łożysko walcowe</t>
  </si>
  <si>
    <t>Łożysko kulkowe, zwykłe</t>
  </si>
  <si>
    <t>Pierścień zabezpieczający</t>
  </si>
  <si>
    <t>Zestaw wąskich pasków klinowych</t>
  </si>
  <si>
    <t>Zestaw wkładek sprzęgła</t>
  </si>
  <si>
    <t>Inicjator zbliżenia</t>
  </si>
  <si>
    <t>Smar wysokociśnieniowy</t>
  </si>
  <si>
    <t>Smar do łożysk tocznych</t>
  </si>
  <si>
    <t>Korek gwintowany, kpl.</t>
  </si>
  <si>
    <t>Pierścień</t>
  </si>
  <si>
    <t>Skrzydełko ze wzmocnieniem</t>
  </si>
  <si>
    <t>Śruba z łbem walcowym</t>
  </si>
  <si>
    <t>Kompletny serwis jednej maszyny</t>
  </si>
  <si>
    <t>Diagnostyka jednej maszyny</t>
  </si>
  <si>
    <t>Zakładana wartość dostaw materiałów, usług i części niewymienionych w katalogu czynności serwisowych dla prac objętych umową w okresie obowiązywania umowy a niezbędnych do usunięcia usterki. Koszty zakupu zgodnie z zapisami w umowie.</t>
  </si>
  <si>
    <t>Oferent wypełnia komórki zaznaczone kolorem żółtym.</t>
  </si>
  <si>
    <t xml:space="preserve"> Wykonywanie robót serwisowych planowych i awaryjnych na wirówkach osadu typu:
1. UCD 345-00-32 na instalacji IMOS w PGE Energia Ciepła S.A. Oddział Wybrzeże w lokalizacji Gdańsk
2. UCD 305-00-32 na instalacji IMOS w PGE Energia Ciepła S.A. Oddział Wybrzeże w lokalizacji Gdynia
Prace zawierają kompletną usługę z wszystkimi kosztami dodatkowymi. 
Prace zakończone sprawozdaniem z przeprowadzonych prac.</t>
  </si>
  <si>
    <r>
      <t>Stawka przerobowa netto w zł/rbg w normalnych godzinach pracy od 8.00 do 20.00</t>
    </r>
    <r>
      <rPr>
        <sz val="8"/>
        <color theme="1"/>
        <rFont val="Calibri"/>
        <family val="2"/>
        <charset val="238"/>
        <scheme val="minor"/>
      </rPr>
      <t xml:space="preserve"> (w tym koszty pośrednie)  [PLN bez podatku VAT] za 1 godzinę pracy technika. Stawka powinna obejmować wszystkie koszty pracy m.in. diety, ubezpieczenie, wykorzystania sprzętu pomiarowego oraz wszelkie inne koszty poniesione w celu należytego wykonania usługi.</t>
    </r>
  </si>
  <si>
    <r>
      <t xml:space="preserve">Stawka przerobowa netto w zł/rbg w godzinach nocnych, w sobotę i niedzielę, w dni świąteczne </t>
    </r>
    <r>
      <rPr>
        <sz val="8"/>
        <color theme="1"/>
        <rFont val="Calibri"/>
        <family val="2"/>
        <charset val="238"/>
        <scheme val="minor"/>
      </rPr>
      <t>(w tym koszty pośrednie)  [PLN bez podatku VAT] za 1 godzinę pracy serwisanta. Stawka powinna obejmować wszystkie koszty pracy m.in. diety, ubezpieczenie, wykorzystania sprzętu pomiarowego, oraz wszelkie inne koszty poniesione w celu należytego wykonania usługi.</t>
    </r>
  </si>
  <si>
    <t>Cena jednostkowa 
za 1szt./1kpl./rbg
 [PLN netto]</t>
  </si>
  <si>
    <t xml:space="preserve"> Cena jednostkowa [PLN netto/szt.]</t>
  </si>
  <si>
    <t>Załącznik 3 - Katalog czynności, część 1 - serwis wirówek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</si>
</sst>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u/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49" fontId="3" fillId="2" borderId="1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4" fontId="0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164" fontId="7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/>
    </xf>
    <xf numFmtId="164" fontId="2" fillId="3" borderId="8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/>
    </xf>
    <xf numFmtId="164" fontId="3" fillId="5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0" fillId="5" borderId="1" xfId="0" applyNumberFormat="1" applyFont="1" applyFill="1" applyBorder="1" applyAlignment="1">
      <alignment horizontal="right"/>
    </xf>
    <xf numFmtId="49" fontId="2" fillId="6" borderId="7" xfId="1" applyNumberFormat="1" applyFont="1" applyFill="1" applyBorder="1" applyAlignment="1">
      <alignment horizontal="center" vertical="center"/>
    </xf>
    <xf numFmtId="49" fontId="2" fillId="6" borderId="8" xfId="1" applyNumberFormat="1" applyFont="1" applyFill="1" applyBorder="1" applyAlignment="1">
      <alignment horizontal="center" vertical="center"/>
    </xf>
    <xf numFmtId="49" fontId="2" fillId="6" borderId="10" xfId="1" applyNumberFormat="1" applyFont="1" applyFill="1" applyBorder="1" applyAlignment="1">
      <alignment horizontal="center" vertical="center"/>
    </xf>
    <xf numFmtId="49" fontId="2" fillId="6" borderId="6" xfId="1" applyNumberFormat="1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0" fillId="5" borderId="2" xfId="0" applyNumberFormat="1" applyFont="1" applyFill="1" applyBorder="1" applyAlignment="1">
      <alignment horizontal="right"/>
    </xf>
    <xf numFmtId="164" fontId="0" fillId="5" borderId="4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0" fillId="5" borderId="2" xfId="0" applyNumberFormat="1" applyFont="1" applyFill="1" applyBorder="1" applyAlignment="1">
      <alignment horizontal="right" vertical="center"/>
    </xf>
    <xf numFmtId="164" fontId="0" fillId="5" borderId="4" xfId="0" applyNumberFormat="1" applyFont="1" applyFill="1" applyBorder="1" applyAlignment="1">
      <alignment horizontal="right" vertical="center"/>
    </xf>
    <xf numFmtId="0" fontId="0" fillId="5" borderId="6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/>
    </xf>
    <xf numFmtId="0" fontId="6" fillId="0" borderId="13" xfId="0" applyFont="1" applyFill="1" applyBorder="1" applyAlignment="1">
      <alignment horizontal="right"/>
    </xf>
    <xf numFmtId="164" fontId="6" fillId="0" borderId="5" xfId="0" applyNumberFormat="1" applyFont="1" applyFill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77"/>
  <sheetViews>
    <sheetView tabSelected="1" zoomScale="140" zoomScaleNormal="140" workbookViewId="0">
      <selection activeCell="M50" sqref="M50"/>
    </sheetView>
  </sheetViews>
  <sheetFormatPr defaultRowHeight="15" x14ac:dyDescent="0.25"/>
  <cols>
    <col min="1" max="1" width="7" style="1" bestFit="1" customWidth="1"/>
    <col min="2" max="2" width="29.140625" style="2" customWidth="1"/>
    <col min="3" max="3" width="13.28515625" style="2" bestFit="1" customWidth="1"/>
    <col min="4" max="4" width="13.42578125" style="2" customWidth="1"/>
    <col min="5" max="5" width="9.28515625" style="2" customWidth="1"/>
    <col min="6" max="6" width="10.7109375" style="2" customWidth="1"/>
    <col min="7" max="7" width="14" style="2" customWidth="1"/>
    <col min="8" max="8" width="15.7109375" style="2" customWidth="1"/>
  </cols>
  <sheetData>
    <row r="1" spans="1:8" ht="21" customHeight="1" x14ac:dyDescent="0.25">
      <c r="A1" s="40" t="s">
        <v>79</v>
      </c>
      <c r="B1" s="41"/>
      <c r="C1" s="41"/>
      <c r="D1" s="41"/>
      <c r="E1" s="41"/>
      <c r="F1" s="41"/>
      <c r="G1" s="41"/>
      <c r="H1" s="41"/>
    </row>
    <row r="2" spans="1:8" ht="19.5" customHeight="1" x14ac:dyDescent="0.25">
      <c r="A2" s="70" t="s">
        <v>73</v>
      </c>
      <c r="B2" s="70"/>
      <c r="C2" s="70"/>
      <c r="D2" s="70"/>
      <c r="E2" s="70"/>
      <c r="F2" s="70"/>
      <c r="G2" s="70"/>
      <c r="H2" s="70"/>
    </row>
    <row r="3" spans="1:8" ht="82.5" customHeight="1" x14ac:dyDescent="0.25">
      <c r="A3" s="42" t="s">
        <v>74</v>
      </c>
      <c r="B3" s="42"/>
      <c r="C3" s="42"/>
      <c r="D3" s="42"/>
      <c r="E3" s="42"/>
      <c r="F3" s="42"/>
      <c r="G3" s="42"/>
      <c r="H3" s="42"/>
    </row>
    <row r="4" spans="1:8" ht="70.900000000000006" customHeight="1" x14ac:dyDescent="0.25">
      <c r="A4" s="16" t="s">
        <v>25</v>
      </c>
      <c r="B4" s="32" t="s">
        <v>40</v>
      </c>
      <c r="C4" s="28" t="s">
        <v>41</v>
      </c>
      <c r="D4" s="3" t="s">
        <v>26</v>
      </c>
      <c r="E4" s="3" t="s">
        <v>0</v>
      </c>
      <c r="F4" s="17" t="s">
        <v>22</v>
      </c>
      <c r="G4" s="38" t="s">
        <v>78</v>
      </c>
      <c r="H4" s="17" t="s">
        <v>48</v>
      </c>
    </row>
    <row r="5" spans="1:8" ht="24" customHeight="1" x14ac:dyDescent="0.25">
      <c r="A5" s="19">
        <v>100</v>
      </c>
      <c r="B5" s="45" t="s">
        <v>50</v>
      </c>
      <c r="C5" s="46"/>
      <c r="D5" s="46"/>
      <c r="E5" s="46"/>
      <c r="F5" s="46"/>
      <c r="G5" s="37"/>
      <c r="H5" s="33">
        <f>SUM(H6:H37)</f>
        <v>0</v>
      </c>
    </row>
    <row r="6" spans="1:8" s="23" customFormat="1" ht="12" customHeight="1" x14ac:dyDescent="0.25">
      <c r="A6" s="12">
        <v>101</v>
      </c>
      <c r="B6" s="10" t="s">
        <v>53</v>
      </c>
      <c r="C6" s="18" t="s">
        <v>8</v>
      </c>
      <c r="D6" s="4">
        <f>2*F6</f>
        <v>8</v>
      </c>
      <c r="E6" s="21" t="s">
        <v>4</v>
      </c>
      <c r="F6" s="11">
        <v>4</v>
      </c>
      <c r="G6" s="36"/>
      <c r="H6" s="22">
        <f>F6*D6*G6</f>
        <v>0</v>
      </c>
    </row>
    <row r="7" spans="1:8" s="23" customFormat="1" ht="12" customHeight="1" x14ac:dyDescent="0.25">
      <c r="A7" s="12">
        <v>102</v>
      </c>
      <c r="B7" s="24" t="s">
        <v>54</v>
      </c>
      <c r="C7" s="25" t="s">
        <v>9</v>
      </c>
      <c r="D7" s="4">
        <f t="shared" ref="D7:D37" si="0">2*F7</f>
        <v>4</v>
      </c>
      <c r="E7" s="21" t="s">
        <v>4</v>
      </c>
      <c r="F7" s="21">
        <v>2</v>
      </c>
      <c r="G7" s="36"/>
      <c r="H7" s="22">
        <f t="shared" ref="H7:H37" si="1">F7*D7*G7</f>
        <v>0</v>
      </c>
    </row>
    <row r="8" spans="1:8" s="23" customFormat="1" ht="12" customHeight="1" x14ac:dyDescent="0.25">
      <c r="A8" s="12">
        <v>103</v>
      </c>
      <c r="B8" s="24" t="s">
        <v>55</v>
      </c>
      <c r="C8" s="25" t="s">
        <v>10</v>
      </c>
      <c r="D8" s="4">
        <f t="shared" si="0"/>
        <v>4</v>
      </c>
      <c r="E8" s="21" t="s">
        <v>27</v>
      </c>
      <c r="F8" s="21">
        <v>2</v>
      </c>
      <c r="G8" s="36"/>
      <c r="H8" s="22">
        <f t="shared" si="1"/>
        <v>0</v>
      </c>
    </row>
    <row r="9" spans="1:8" s="23" customFormat="1" ht="12" customHeight="1" x14ac:dyDescent="0.25">
      <c r="A9" s="12">
        <v>104</v>
      </c>
      <c r="B9" s="24" t="s">
        <v>53</v>
      </c>
      <c r="C9" s="25" t="s">
        <v>11</v>
      </c>
      <c r="D9" s="4">
        <f t="shared" si="0"/>
        <v>2</v>
      </c>
      <c r="E9" s="21" t="s">
        <v>4</v>
      </c>
      <c r="F9" s="21">
        <v>1</v>
      </c>
      <c r="G9" s="36"/>
      <c r="H9" s="22">
        <f t="shared" si="1"/>
        <v>0</v>
      </c>
    </row>
    <row r="10" spans="1:8" s="23" customFormat="1" ht="12" customHeight="1" x14ac:dyDescent="0.25">
      <c r="A10" s="12">
        <v>105</v>
      </c>
      <c r="B10" s="24" t="s">
        <v>53</v>
      </c>
      <c r="C10" s="25" t="s">
        <v>28</v>
      </c>
      <c r="D10" s="4">
        <f t="shared" si="0"/>
        <v>2</v>
      </c>
      <c r="E10" s="21" t="s">
        <v>4</v>
      </c>
      <c r="F10" s="21">
        <v>1</v>
      </c>
      <c r="G10" s="36"/>
      <c r="H10" s="22">
        <f t="shared" si="1"/>
        <v>0</v>
      </c>
    </row>
    <row r="11" spans="1:8" s="23" customFormat="1" ht="12" customHeight="1" x14ac:dyDescent="0.25">
      <c r="A11" s="12">
        <v>106</v>
      </c>
      <c r="B11" s="24" t="s">
        <v>53</v>
      </c>
      <c r="C11" s="25" t="s">
        <v>29</v>
      </c>
      <c r="D11" s="4">
        <f t="shared" si="0"/>
        <v>2</v>
      </c>
      <c r="E11" s="21" t="s">
        <v>4</v>
      </c>
      <c r="F11" s="21">
        <v>1</v>
      </c>
      <c r="G11" s="36"/>
      <c r="H11" s="22">
        <f t="shared" si="1"/>
        <v>0</v>
      </c>
    </row>
    <row r="12" spans="1:8" s="23" customFormat="1" ht="12" customHeight="1" x14ac:dyDescent="0.25">
      <c r="A12" s="12">
        <v>107</v>
      </c>
      <c r="B12" s="24" t="s">
        <v>53</v>
      </c>
      <c r="C12" s="25" t="s">
        <v>15</v>
      </c>
      <c r="D12" s="4">
        <f t="shared" si="0"/>
        <v>4</v>
      </c>
      <c r="E12" s="21" t="s">
        <v>4</v>
      </c>
      <c r="F12" s="21">
        <v>2</v>
      </c>
      <c r="G12" s="36"/>
      <c r="H12" s="22">
        <f t="shared" si="1"/>
        <v>0</v>
      </c>
    </row>
    <row r="13" spans="1:8" s="23" customFormat="1" ht="12" customHeight="1" x14ac:dyDescent="0.25">
      <c r="A13" s="12">
        <v>108</v>
      </c>
      <c r="B13" s="10" t="s">
        <v>54</v>
      </c>
      <c r="C13" s="18" t="s">
        <v>16</v>
      </c>
      <c r="D13" s="4">
        <f t="shared" si="0"/>
        <v>6</v>
      </c>
      <c r="E13" s="21" t="s">
        <v>4</v>
      </c>
      <c r="F13" s="11">
        <v>3</v>
      </c>
      <c r="G13" s="36"/>
      <c r="H13" s="22">
        <f t="shared" si="1"/>
        <v>0</v>
      </c>
    </row>
    <row r="14" spans="1:8" s="23" customFormat="1" ht="12" customHeight="1" x14ac:dyDescent="0.25">
      <c r="A14" s="12">
        <v>109</v>
      </c>
      <c r="B14" s="24" t="s">
        <v>53</v>
      </c>
      <c r="C14" s="25" t="s">
        <v>17</v>
      </c>
      <c r="D14" s="4">
        <f t="shared" si="0"/>
        <v>2</v>
      </c>
      <c r="E14" s="21" t="s">
        <v>4</v>
      </c>
      <c r="F14" s="21">
        <v>1</v>
      </c>
      <c r="G14" s="36"/>
      <c r="H14" s="22">
        <f t="shared" si="1"/>
        <v>0</v>
      </c>
    </row>
    <row r="15" spans="1:8" s="23" customFormat="1" ht="12" customHeight="1" x14ac:dyDescent="0.25">
      <c r="A15" s="12">
        <v>110</v>
      </c>
      <c r="B15" s="24" t="s">
        <v>56</v>
      </c>
      <c r="C15" s="25" t="s">
        <v>13</v>
      </c>
      <c r="D15" s="4">
        <f t="shared" si="0"/>
        <v>4</v>
      </c>
      <c r="E15" s="21" t="s">
        <v>4</v>
      </c>
      <c r="F15" s="21">
        <v>2</v>
      </c>
      <c r="G15" s="36"/>
      <c r="H15" s="22">
        <f t="shared" si="1"/>
        <v>0</v>
      </c>
    </row>
    <row r="16" spans="1:8" s="23" customFormat="1" ht="12" customHeight="1" x14ac:dyDescent="0.25">
      <c r="A16" s="12">
        <v>111</v>
      </c>
      <c r="B16" s="24" t="s">
        <v>53</v>
      </c>
      <c r="C16" s="25" t="s">
        <v>30</v>
      </c>
      <c r="D16" s="4">
        <f t="shared" si="0"/>
        <v>2</v>
      </c>
      <c r="E16" s="21" t="s">
        <v>4</v>
      </c>
      <c r="F16" s="21">
        <v>1</v>
      </c>
      <c r="G16" s="36"/>
      <c r="H16" s="22">
        <f t="shared" si="1"/>
        <v>0</v>
      </c>
    </row>
    <row r="17" spans="1:8" s="23" customFormat="1" ht="12" customHeight="1" x14ac:dyDescent="0.25">
      <c r="A17" s="12">
        <v>112</v>
      </c>
      <c r="B17" s="10" t="s">
        <v>57</v>
      </c>
      <c r="C17" s="18" t="s">
        <v>14</v>
      </c>
      <c r="D17" s="4">
        <f t="shared" si="0"/>
        <v>2</v>
      </c>
      <c r="E17" s="21" t="s">
        <v>4</v>
      </c>
      <c r="F17" s="11">
        <v>1</v>
      </c>
      <c r="G17" s="36"/>
      <c r="H17" s="22">
        <f t="shared" si="1"/>
        <v>0</v>
      </c>
    </row>
    <row r="18" spans="1:8" s="23" customFormat="1" ht="12" customHeight="1" x14ac:dyDescent="0.25">
      <c r="A18" s="12">
        <v>113</v>
      </c>
      <c r="B18" s="24" t="s">
        <v>58</v>
      </c>
      <c r="C18" s="25" t="s">
        <v>3</v>
      </c>
      <c r="D18" s="4">
        <f t="shared" si="0"/>
        <v>2</v>
      </c>
      <c r="E18" s="21" t="s">
        <v>4</v>
      </c>
      <c r="F18" s="21">
        <v>1</v>
      </c>
      <c r="G18" s="36"/>
      <c r="H18" s="22">
        <f t="shared" si="1"/>
        <v>0</v>
      </c>
    </row>
    <row r="19" spans="1:8" s="23" customFormat="1" ht="12" customHeight="1" x14ac:dyDescent="0.25">
      <c r="A19" s="12">
        <v>114</v>
      </c>
      <c r="B19" s="24" t="s">
        <v>59</v>
      </c>
      <c r="C19" s="25" t="s">
        <v>47</v>
      </c>
      <c r="D19" s="4">
        <f t="shared" si="0"/>
        <v>2</v>
      </c>
      <c r="E19" s="21" t="s">
        <v>4</v>
      </c>
      <c r="F19" s="21">
        <v>1</v>
      </c>
      <c r="G19" s="36"/>
      <c r="H19" s="22">
        <f t="shared" si="1"/>
        <v>0</v>
      </c>
    </row>
    <row r="20" spans="1:8" s="23" customFormat="1" ht="12" customHeight="1" x14ac:dyDescent="0.25">
      <c r="A20" s="12">
        <v>115</v>
      </c>
      <c r="B20" s="24" t="s">
        <v>60</v>
      </c>
      <c r="C20" s="25" t="s">
        <v>31</v>
      </c>
      <c r="D20" s="4">
        <f t="shared" si="0"/>
        <v>2</v>
      </c>
      <c r="E20" s="21" t="s">
        <v>4</v>
      </c>
      <c r="F20" s="21">
        <v>1</v>
      </c>
      <c r="G20" s="36"/>
      <c r="H20" s="22">
        <f t="shared" si="1"/>
        <v>0</v>
      </c>
    </row>
    <row r="21" spans="1:8" s="23" customFormat="1" ht="12" customHeight="1" x14ac:dyDescent="0.25">
      <c r="A21" s="12">
        <v>116</v>
      </c>
      <c r="B21" s="24" t="s">
        <v>60</v>
      </c>
      <c r="C21" s="25" t="s">
        <v>32</v>
      </c>
      <c r="D21" s="4">
        <f t="shared" si="0"/>
        <v>4</v>
      </c>
      <c r="E21" s="21" t="s">
        <v>4</v>
      </c>
      <c r="F21" s="21">
        <v>2</v>
      </c>
      <c r="G21" s="36"/>
      <c r="H21" s="22">
        <f t="shared" si="1"/>
        <v>0</v>
      </c>
    </row>
    <row r="22" spans="1:8" s="23" customFormat="1" ht="12" customHeight="1" x14ac:dyDescent="0.25">
      <c r="A22" s="12">
        <v>117</v>
      </c>
      <c r="B22" s="24" t="s">
        <v>61</v>
      </c>
      <c r="C22" s="25" t="s">
        <v>46</v>
      </c>
      <c r="D22" s="4">
        <f t="shared" si="0"/>
        <v>2</v>
      </c>
      <c r="E22" s="21" t="s">
        <v>4</v>
      </c>
      <c r="F22" s="21">
        <v>1</v>
      </c>
      <c r="G22" s="36"/>
      <c r="H22" s="22">
        <f t="shared" si="1"/>
        <v>0</v>
      </c>
    </row>
    <row r="23" spans="1:8" s="23" customFormat="1" ht="12" customHeight="1" x14ac:dyDescent="0.25">
      <c r="A23" s="12">
        <v>118</v>
      </c>
      <c r="B23" s="24" t="s">
        <v>61</v>
      </c>
      <c r="C23" s="25" t="s">
        <v>45</v>
      </c>
      <c r="D23" s="4">
        <f t="shared" si="0"/>
        <v>2</v>
      </c>
      <c r="E23" s="21" t="s">
        <v>4</v>
      </c>
      <c r="F23" s="21">
        <v>1</v>
      </c>
      <c r="G23" s="36"/>
      <c r="H23" s="22">
        <f t="shared" si="1"/>
        <v>0</v>
      </c>
    </row>
    <row r="24" spans="1:8" s="23" customFormat="1" ht="12" customHeight="1" x14ac:dyDescent="0.25">
      <c r="A24" s="12">
        <v>119</v>
      </c>
      <c r="B24" s="24" t="s">
        <v>62</v>
      </c>
      <c r="C24" s="25" t="s">
        <v>18</v>
      </c>
      <c r="D24" s="4">
        <f t="shared" si="0"/>
        <v>2</v>
      </c>
      <c r="E24" s="21" t="s">
        <v>4</v>
      </c>
      <c r="F24" s="21">
        <v>1</v>
      </c>
      <c r="G24" s="36"/>
      <c r="H24" s="22">
        <f t="shared" si="1"/>
        <v>0</v>
      </c>
    </row>
    <row r="25" spans="1:8" s="23" customFormat="1" ht="12" customHeight="1" x14ac:dyDescent="0.2">
      <c r="A25" s="12">
        <v>120</v>
      </c>
      <c r="B25" s="7" t="s">
        <v>63</v>
      </c>
      <c r="C25" s="6" t="s">
        <v>37</v>
      </c>
      <c r="D25" s="4">
        <f t="shared" si="0"/>
        <v>2</v>
      </c>
      <c r="E25" s="8" t="s">
        <v>4</v>
      </c>
      <c r="F25" s="8">
        <v>1</v>
      </c>
      <c r="G25" s="36"/>
      <c r="H25" s="22">
        <f t="shared" si="1"/>
        <v>0</v>
      </c>
    </row>
    <row r="26" spans="1:8" s="23" customFormat="1" ht="12" customHeight="1" x14ac:dyDescent="0.25">
      <c r="A26" s="12">
        <v>121</v>
      </c>
      <c r="B26" s="24" t="s">
        <v>64</v>
      </c>
      <c r="C26" s="25" t="s">
        <v>19</v>
      </c>
      <c r="D26" s="4">
        <f t="shared" si="0"/>
        <v>10</v>
      </c>
      <c r="E26" s="21" t="s">
        <v>4</v>
      </c>
      <c r="F26" s="21">
        <v>5</v>
      </c>
      <c r="G26" s="36"/>
      <c r="H26" s="22">
        <f t="shared" si="1"/>
        <v>0</v>
      </c>
    </row>
    <row r="27" spans="1:8" s="23" customFormat="1" ht="12" customHeight="1" x14ac:dyDescent="0.25">
      <c r="A27" s="12">
        <v>122</v>
      </c>
      <c r="B27" s="24" t="s">
        <v>65</v>
      </c>
      <c r="C27" s="25" t="s">
        <v>33</v>
      </c>
      <c r="D27" s="4">
        <f t="shared" si="0"/>
        <v>2</v>
      </c>
      <c r="E27" s="21" t="s">
        <v>4</v>
      </c>
      <c r="F27" s="21">
        <v>1</v>
      </c>
      <c r="G27" s="36"/>
      <c r="H27" s="22">
        <f t="shared" si="1"/>
        <v>0</v>
      </c>
    </row>
    <row r="28" spans="1:8" s="23" customFormat="1" ht="12" customHeight="1" x14ac:dyDescent="0.25">
      <c r="A28" s="12">
        <v>123</v>
      </c>
      <c r="B28" s="24" t="s">
        <v>54</v>
      </c>
      <c r="C28" s="25" t="s">
        <v>6</v>
      </c>
      <c r="D28" s="4">
        <f t="shared" si="0"/>
        <v>2</v>
      </c>
      <c r="E28" s="21" t="s">
        <v>4</v>
      </c>
      <c r="F28" s="21">
        <v>1</v>
      </c>
      <c r="G28" s="36"/>
      <c r="H28" s="22">
        <f t="shared" si="1"/>
        <v>0</v>
      </c>
    </row>
    <row r="29" spans="1:8" s="23" customFormat="1" ht="12" customHeight="1" x14ac:dyDescent="0.25">
      <c r="A29" s="12">
        <v>124</v>
      </c>
      <c r="B29" s="24" t="s">
        <v>54</v>
      </c>
      <c r="C29" s="25" t="s">
        <v>5</v>
      </c>
      <c r="D29" s="4">
        <f t="shared" si="0"/>
        <v>2</v>
      </c>
      <c r="E29" s="21" t="s">
        <v>4</v>
      </c>
      <c r="F29" s="21">
        <v>1</v>
      </c>
      <c r="G29" s="36"/>
      <c r="H29" s="22">
        <f t="shared" si="1"/>
        <v>0</v>
      </c>
    </row>
    <row r="30" spans="1:8" s="23" customFormat="1" ht="12" customHeight="1" x14ac:dyDescent="0.25">
      <c r="A30" s="12">
        <v>125</v>
      </c>
      <c r="B30" s="10" t="s">
        <v>54</v>
      </c>
      <c r="C30" s="18" t="s">
        <v>34</v>
      </c>
      <c r="D30" s="4">
        <f t="shared" si="0"/>
        <v>2</v>
      </c>
      <c r="E30" s="21" t="s">
        <v>4</v>
      </c>
      <c r="F30" s="11">
        <v>1</v>
      </c>
      <c r="G30" s="36"/>
      <c r="H30" s="22">
        <f t="shared" si="1"/>
        <v>0</v>
      </c>
    </row>
    <row r="31" spans="1:8" s="23" customFormat="1" ht="12" customHeight="1" x14ac:dyDescent="0.25">
      <c r="A31" s="12">
        <v>126</v>
      </c>
      <c r="B31" s="24" t="s">
        <v>53</v>
      </c>
      <c r="C31" s="25" t="s">
        <v>35</v>
      </c>
      <c r="D31" s="4">
        <f t="shared" si="0"/>
        <v>2</v>
      </c>
      <c r="E31" s="21" t="s">
        <v>4</v>
      </c>
      <c r="F31" s="21">
        <v>1</v>
      </c>
      <c r="G31" s="36"/>
      <c r="H31" s="22">
        <f t="shared" si="1"/>
        <v>0</v>
      </c>
    </row>
    <row r="32" spans="1:8" s="23" customFormat="1" ht="12" customHeight="1" x14ac:dyDescent="0.25">
      <c r="A32" s="12">
        <v>127</v>
      </c>
      <c r="B32" s="24" t="s">
        <v>53</v>
      </c>
      <c r="C32" s="25" t="s">
        <v>7</v>
      </c>
      <c r="D32" s="4">
        <f t="shared" si="0"/>
        <v>2</v>
      </c>
      <c r="E32" s="21" t="s">
        <v>4</v>
      </c>
      <c r="F32" s="21">
        <v>1</v>
      </c>
      <c r="G32" s="36"/>
      <c r="H32" s="22">
        <f t="shared" si="1"/>
        <v>0</v>
      </c>
    </row>
    <row r="33" spans="1:8" s="23" customFormat="1" ht="12" customHeight="1" x14ac:dyDescent="0.25">
      <c r="A33" s="12">
        <v>128</v>
      </c>
      <c r="B33" s="24" t="s">
        <v>66</v>
      </c>
      <c r="C33" s="25" t="s">
        <v>43</v>
      </c>
      <c r="D33" s="4">
        <f t="shared" si="0"/>
        <v>4</v>
      </c>
      <c r="E33" s="21" t="s">
        <v>4</v>
      </c>
      <c r="F33" s="21">
        <v>2</v>
      </c>
      <c r="G33" s="36"/>
      <c r="H33" s="22">
        <f t="shared" si="1"/>
        <v>0</v>
      </c>
    </row>
    <row r="34" spans="1:8" s="23" customFormat="1" ht="12" customHeight="1" x14ac:dyDescent="0.25">
      <c r="A34" s="12">
        <v>129</v>
      </c>
      <c r="B34" s="10" t="s">
        <v>67</v>
      </c>
      <c r="C34" s="18" t="s">
        <v>20</v>
      </c>
      <c r="D34" s="4">
        <f t="shared" si="0"/>
        <v>4</v>
      </c>
      <c r="E34" s="21" t="s">
        <v>4</v>
      </c>
      <c r="F34" s="11">
        <v>2</v>
      </c>
      <c r="G34" s="36"/>
      <c r="H34" s="22">
        <f t="shared" si="1"/>
        <v>0</v>
      </c>
    </row>
    <row r="35" spans="1:8" s="23" customFormat="1" ht="12" customHeight="1" x14ac:dyDescent="0.25">
      <c r="A35" s="12">
        <v>130</v>
      </c>
      <c r="B35" s="10" t="s">
        <v>67</v>
      </c>
      <c r="C35" s="18" t="s">
        <v>36</v>
      </c>
      <c r="D35" s="4">
        <f t="shared" si="0"/>
        <v>2</v>
      </c>
      <c r="E35" s="21" t="s">
        <v>4</v>
      </c>
      <c r="F35" s="11">
        <v>1</v>
      </c>
      <c r="G35" s="36"/>
      <c r="H35" s="22">
        <f t="shared" si="1"/>
        <v>0</v>
      </c>
    </row>
    <row r="36" spans="1:8" s="23" customFormat="1" ht="12" customHeight="1" x14ac:dyDescent="0.25">
      <c r="A36" s="12">
        <v>131</v>
      </c>
      <c r="B36" s="10" t="s">
        <v>68</v>
      </c>
      <c r="C36" s="18" t="s">
        <v>44</v>
      </c>
      <c r="D36" s="4">
        <f t="shared" si="0"/>
        <v>4</v>
      </c>
      <c r="E36" s="21" t="s">
        <v>4</v>
      </c>
      <c r="F36" s="11">
        <v>2</v>
      </c>
      <c r="G36" s="36"/>
      <c r="H36" s="22">
        <f t="shared" si="1"/>
        <v>0</v>
      </c>
    </row>
    <row r="37" spans="1:8" s="23" customFormat="1" ht="12" customHeight="1" x14ac:dyDescent="0.25">
      <c r="A37" s="12">
        <v>132</v>
      </c>
      <c r="B37" s="10" t="s">
        <v>69</v>
      </c>
      <c r="C37" s="18" t="s">
        <v>42</v>
      </c>
      <c r="D37" s="4">
        <f t="shared" si="0"/>
        <v>8</v>
      </c>
      <c r="E37" s="21" t="s">
        <v>4</v>
      </c>
      <c r="F37" s="11">
        <v>4</v>
      </c>
      <c r="G37" s="36"/>
      <c r="H37" s="22">
        <f t="shared" si="1"/>
        <v>0</v>
      </c>
    </row>
    <row r="38" spans="1:8" ht="24" customHeight="1" x14ac:dyDescent="0.25">
      <c r="A38" s="20">
        <v>200</v>
      </c>
      <c r="B38" s="47" t="s">
        <v>51</v>
      </c>
      <c r="C38" s="48"/>
      <c r="D38" s="48"/>
      <c r="E38" s="48"/>
      <c r="F38" s="48"/>
      <c r="G38" s="39"/>
      <c r="H38" s="34">
        <f>SUM(H39:H67)</f>
        <v>0</v>
      </c>
    </row>
    <row r="39" spans="1:8" x14ac:dyDescent="0.25">
      <c r="A39" s="5">
        <v>201</v>
      </c>
      <c r="B39" s="7" t="s">
        <v>53</v>
      </c>
      <c r="C39" s="6" t="s">
        <v>8</v>
      </c>
      <c r="D39" s="4">
        <f>2*F39</f>
        <v>8</v>
      </c>
      <c r="E39" s="8" t="s">
        <v>4</v>
      </c>
      <c r="F39" s="8">
        <v>4</v>
      </c>
      <c r="G39" s="36"/>
      <c r="H39" s="9">
        <f t="shared" ref="H39:H67" si="2">F39*D39*G39</f>
        <v>0</v>
      </c>
    </row>
    <row r="40" spans="1:8" x14ac:dyDescent="0.25">
      <c r="A40" s="5">
        <v>202</v>
      </c>
      <c r="B40" s="7" t="s">
        <v>54</v>
      </c>
      <c r="C40" s="6" t="s">
        <v>9</v>
      </c>
      <c r="D40" s="4">
        <f t="shared" ref="D40:D67" si="3">2*F40</f>
        <v>4</v>
      </c>
      <c r="E40" s="8" t="s">
        <v>4</v>
      </c>
      <c r="F40" s="8">
        <v>2</v>
      </c>
      <c r="G40" s="36"/>
      <c r="H40" s="9">
        <f t="shared" si="2"/>
        <v>0</v>
      </c>
    </row>
    <row r="41" spans="1:8" x14ac:dyDescent="0.25">
      <c r="A41" s="5">
        <v>203</v>
      </c>
      <c r="B41" s="7" t="s">
        <v>55</v>
      </c>
      <c r="C41" s="6" t="s">
        <v>10</v>
      </c>
      <c r="D41" s="4">
        <f t="shared" si="3"/>
        <v>4</v>
      </c>
      <c r="E41" s="8" t="s">
        <v>27</v>
      </c>
      <c r="F41" s="8">
        <v>2</v>
      </c>
      <c r="G41" s="36"/>
      <c r="H41" s="9">
        <f t="shared" si="2"/>
        <v>0</v>
      </c>
    </row>
    <row r="42" spans="1:8" x14ac:dyDescent="0.25">
      <c r="A42" s="5">
        <v>204</v>
      </c>
      <c r="B42" s="7" t="s">
        <v>53</v>
      </c>
      <c r="C42" s="6" t="s">
        <v>11</v>
      </c>
      <c r="D42" s="4">
        <f t="shared" si="3"/>
        <v>2</v>
      </c>
      <c r="E42" s="8" t="s">
        <v>4</v>
      </c>
      <c r="F42" s="8">
        <v>1</v>
      </c>
      <c r="G42" s="36"/>
      <c r="H42" s="9">
        <f t="shared" si="2"/>
        <v>0</v>
      </c>
    </row>
    <row r="43" spans="1:8" x14ac:dyDescent="0.25">
      <c r="A43" s="5">
        <v>205</v>
      </c>
      <c r="B43" s="10" t="s">
        <v>53</v>
      </c>
      <c r="C43" s="18" t="s">
        <v>12</v>
      </c>
      <c r="D43" s="4">
        <f t="shared" si="3"/>
        <v>2</v>
      </c>
      <c r="E43" s="8" t="s">
        <v>4</v>
      </c>
      <c r="F43" s="11">
        <v>1</v>
      </c>
      <c r="G43" s="36"/>
      <c r="H43" s="9">
        <f t="shared" si="2"/>
        <v>0</v>
      </c>
    </row>
    <row r="44" spans="1:8" x14ac:dyDescent="0.25">
      <c r="A44" s="5">
        <v>207</v>
      </c>
      <c r="B44" s="10" t="s">
        <v>53</v>
      </c>
      <c r="C44" s="18" t="s">
        <v>15</v>
      </c>
      <c r="D44" s="4">
        <f t="shared" si="3"/>
        <v>2</v>
      </c>
      <c r="E44" s="8" t="s">
        <v>4</v>
      </c>
      <c r="F44" s="11">
        <v>1</v>
      </c>
      <c r="G44" s="36"/>
      <c r="H44" s="9">
        <f t="shared" si="2"/>
        <v>0</v>
      </c>
    </row>
    <row r="45" spans="1:8" x14ac:dyDescent="0.25">
      <c r="A45" s="5">
        <v>208</v>
      </c>
      <c r="B45" s="7" t="s">
        <v>54</v>
      </c>
      <c r="C45" s="6" t="s">
        <v>16</v>
      </c>
      <c r="D45" s="4">
        <f t="shared" si="3"/>
        <v>4</v>
      </c>
      <c r="E45" s="8" t="s">
        <v>4</v>
      </c>
      <c r="F45" s="8">
        <v>2</v>
      </c>
      <c r="G45" s="36"/>
      <c r="H45" s="9">
        <f t="shared" si="2"/>
        <v>0</v>
      </c>
    </row>
    <row r="46" spans="1:8" x14ac:dyDescent="0.25">
      <c r="A46" s="5">
        <v>209</v>
      </c>
      <c r="B46" s="7" t="s">
        <v>53</v>
      </c>
      <c r="C46" s="6" t="s">
        <v>17</v>
      </c>
      <c r="D46" s="4">
        <f t="shared" si="3"/>
        <v>2</v>
      </c>
      <c r="E46" s="8" t="s">
        <v>4</v>
      </c>
      <c r="F46" s="8">
        <v>1</v>
      </c>
      <c r="G46" s="36"/>
      <c r="H46" s="9">
        <f t="shared" si="2"/>
        <v>0</v>
      </c>
    </row>
    <row r="47" spans="1:8" x14ac:dyDescent="0.25">
      <c r="A47" s="5">
        <v>210</v>
      </c>
      <c r="B47" s="10" t="s">
        <v>56</v>
      </c>
      <c r="C47" s="18" t="s">
        <v>13</v>
      </c>
      <c r="D47" s="4">
        <f t="shared" si="3"/>
        <v>4</v>
      </c>
      <c r="E47" s="8" t="s">
        <v>4</v>
      </c>
      <c r="F47" s="11">
        <v>2</v>
      </c>
      <c r="G47" s="36"/>
      <c r="H47" s="9">
        <f t="shared" si="2"/>
        <v>0</v>
      </c>
    </row>
    <row r="48" spans="1:8" x14ac:dyDescent="0.25">
      <c r="A48" s="5">
        <v>212</v>
      </c>
      <c r="B48" s="7" t="s">
        <v>57</v>
      </c>
      <c r="C48" s="6" t="s">
        <v>14</v>
      </c>
      <c r="D48" s="4">
        <f t="shared" si="3"/>
        <v>2</v>
      </c>
      <c r="E48" s="8" t="s">
        <v>4</v>
      </c>
      <c r="F48" s="8">
        <v>1</v>
      </c>
      <c r="G48" s="36"/>
      <c r="H48" s="9">
        <f t="shared" si="2"/>
        <v>0</v>
      </c>
    </row>
    <row r="49" spans="1:8" x14ac:dyDescent="0.25">
      <c r="A49" s="5">
        <v>213</v>
      </c>
      <c r="B49" s="10" t="s">
        <v>58</v>
      </c>
      <c r="C49" s="18" t="s">
        <v>3</v>
      </c>
      <c r="D49" s="4">
        <f t="shared" si="3"/>
        <v>2</v>
      </c>
      <c r="E49" s="8" t="s">
        <v>4</v>
      </c>
      <c r="F49" s="11">
        <v>1</v>
      </c>
      <c r="G49" s="36"/>
      <c r="H49" s="9">
        <f t="shared" si="2"/>
        <v>0</v>
      </c>
    </row>
    <row r="50" spans="1:8" x14ac:dyDescent="0.25">
      <c r="A50" s="5">
        <v>214</v>
      </c>
      <c r="B50" s="7" t="s">
        <v>59</v>
      </c>
      <c r="C50" s="6" t="s">
        <v>47</v>
      </c>
      <c r="D50" s="4">
        <f t="shared" si="3"/>
        <v>2</v>
      </c>
      <c r="E50" s="8" t="s">
        <v>4</v>
      </c>
      <c r="F50" s="8">
        <v>1</v>
      </c>
      <c r="G50" s="36"/>
      <c r="H50" s="9">
        <f t="shared" si="2"/>
        <v>0</v>
      </c>
    </row>
    <row r="51" spans="1:8" x14ac:dyDescent="0.25">
      <c r="A51" s="5">
        <v>215</v>
      </c>
      <c r="B51" s="10" t="s">
        <v>60</v>
      </c>
      <c r="C51" s="18" t="s">
        <v>31</v>
      </c>
      <c r="D51" s="4">
        <f t="shared" si="3"/>
        <v>2</v>
      </c>
      <c r="E51" s="8" t="s">
        <v>4</v>
      </c>
      <c r="F51" s="11">
        <v>1</v>
      </c>
      <c r="G51" s="36"/>
      <c r="H51" s="9">
        <f t="shared" si="2"/>
        <v>0</v>
      </c>
    </row>
    <row r="52" spans="1:8" x14ac:dyDescent="0.25">
      <c r="A52" s="5">
        <v>216</v>
      </c>
      <c r="B52" s="10" t="s">
        <v>60</v>
      </c>
      <c r="C52" s="18" t="s">
        <v>32</v>
      </c>
      <c r="D52" s="4">
        <f t="shared" si="3"/>
        <v>4</v>
      </c>
      <c r="E52" s="8" t="s">
        <v>4</v>
      </c>
      <c r="F52" s="11">
        <v>2</v>
      </c>
      <c r="G52" s="36"/>
      <c r="H52" s="9">
        <f t="shared" si="2"/>
        <v>0</v>
      </c>
    </row>
    <row r="53" spans="1:8" x14ac:dyDescent="0.25">
      <c r="A53" s="5">
        <v>217</v>
      </c>
      <c r="B53" s="10" t="s">
        <v>61</v>
      </c>
      <c r="C53" s="18" t="s">
        <v>46</v>
      </c>
      <c r="D53" s="4">
        <f t="shared" si="3"/>
        <v>2</v>
      </c>
      <c r="E53" s="8" t="s">
        <v>4</v>
      </c>
      <c r="F53" s="11">
        <v>1</v>
      </c>
      <c r="G53" s="36"/>
      <c r="H53" s="9">
        <f t="shared" si="2"/>
        <v>0</v>
      </c>
    </row>
    <row r="54" spans="1:8" x14ac:dyDescent="0.25">
      <c r="A54" s="5">
        <v>218</v>
      </c>
      <c r="B54" s="10" t="s">
        <v>61</v>
      </c>
      <c r="C54" s="18" t="s">
        <v>45</v>
      </c>
      <c r="D54" s="4">
        <f t="shared" si="3"/>
        <v>2</v>
      </c>
      <c r="E54" s="8" t="s">
        <v>4</v>
      </c>
      <c r="F54" s="11">
        <v>1</v>
      </c>
      <c r="G54" s="36"/>
      <c r="H54" s="9">
        <f t="shared" si="2"/>
        <v>0</v>
      </c>
    </row>
    <row r="55" spans="1:8" x14ac:dyDescent="0.25">
      <c r="A55" s="5">
        <v>219</v>
      </c>
      <c r="B55" s="7" t="s">
        <v>62</v>
      </c>
      <c r="C55" s="6" t="s">
        <v>18</v>
      </c>
      <c r="D55" s="4">
        <f t="shared" si="3"/>
        <v>2</v>
      </c>
      <c r="E55" s="8" t="s">
        <v>4</v>
      </c>
      <c r="F55" s="8">
        <v>1</v>
      </c>
      <c r="G55" s="36"/>
      <c r="H55" s="9">
        <f t="shared" si="2"/>
        <v>0</v>
      </c>
    </row>
    <row r="56" spans="1:8" x14ac:dyDescent="0.25">
      <c r="A56" s="5">
        <v>220</v>
      </c>
      <c r="B56" s="7" t="s">
        <v>64</v>
      </c>
      <c r="C56" s="6" t="s">
        <v>19</v>
      </c>
      <c r="D56" s="4">
        <f t="shared" si="3"/>
        <v>8</v>
      </c>
      <c r="E56" s="8" t="s">
        <v>4</v>
      </c>
      <c r="F56" s="8">
        <v>4</v>
      </c>
      <c r="G56" s="36"/>
      <c r="H56" s="9">
        <f>F56*D56*G56</f>
        <v>0</v>
      </c>
    </row>
    <row r="57" spans="1:8" x14ac:dyDescent="0.25">
      <c r="A57" s="5">
        <v>221</v>
      </c>
      <c r="B57" s="10" t="s">
        <v>65</v>
      </c>
      <c r="C57" s="18" t="s">
        <v>33</v>
      </c>
      <c r="D57" s="4">
        <f t="shared" si="3"/>
        <v>2</v>
      </c>
      <c r="E57" s="8" t="s">
        <v>4</v>
      </c>
      <c r="F57" s="11">
        <v>1</v>
      </c>
      <c r="G57" s="36"/>
      <c r="H57" s="9">
        <f>F57*D57*G57</f>
        <v>0</v>
      </c>
    </row>
    <row r="58" spans="1:8" x14ac:dyDescent="0.25">
      <c r="A58" s="5">
        <v>222</v>
      </c>
      <c r="B58" s="7" t="s">
        <v>63</v>
      </c>
      <c r="C58" s="6" t="s">
        <v>37</v>
      </c>
      <c r="D58" s="4">
        <f t="shared" si="3"/>
        <v>2</v>
      </c>
      <c r="E58" s="8" t="s">
        <v>4</v>
      </c>
      <c r="F58" s="8">
        <v>1</v>
      </c>
      <c r="G58" s="36"/>
      <c r="H58" s="9">
        <f>F58*D58*G58</f>
        <v>0</v>
      </c>
    </row>
    <row r="59" spans="1:8" x14ac:dyDescent="0.25">
      <c r="A59" s="5">
        <v>223</v>
      </c>
      <c r="B59" s="7" t="s">
        <v>54</v>
      </c>
      <c r="C59" s="6" t="s">
        <v>6</v>
      </c>
      <c r="D59" s="4">
        <f t="shared" si="3"/>
        <v>2</v>
      </c>
      <c r="E59" s="8" t="s">
        <v>4</v>
      </c>
      <c r="F59" s="8">
        <v>1</v>
      </c>
      <c r="G59" s="36"/>
      <c r="H59" s="9">
        <f t="shared" si="2"/>
        <v>0</v>
      </c>
    </row>
    <row r="60" spans="1:8" x14ac:dyDescent="0.25">
      <c r="A60" s="5">
        <v>224</v>
      </c>
      <c r="B60" s="7" t="s">
        <v>54</v>
      </c>
      <c r="C60" s="6" t="s">
        <v>5</v>
      </c>
      <c r="D60" s="4">
        <f t="shared" si="3"/>
        <v>2</v>
      </c>
      <c r="E60" s="8" t="s">
        <v>4</v>
      </c>
      <c r="F60" s="8">
        <v>1</v>
      </c>
      <c r="G60" s="36"/>
      <c r="H60" s="9">
        <f t="shared" si="2"/>
        <v>0</v>
      </c>
    </row>
    <row r="61" spans="1:8" x14ac:dyDescent="0.25">
      <c r="A61" s="5">
        <v>225</v>
      </c>
      <c r="B61" s="7" t="s">
        <v>54</v>
      </c>
      <c r="C61" s="6" t="s">
        <v>34</v>
      </c>
      <c r="D61" s="4">
        <f t="shared" si="3"/>
        <v>2</v>
      </c>
      <c r="E61" s="8" t="s">
        <v>4</v>
      </c>
      <c r="F61" s="8">
        <v>1</v>
      </c>
      <c r="G61" s="36"/>
      <c r="H61" s="9">
        <f t="shared" si="2"/>
        <v>0</v>
      </c>
    </row>
    <row r="62" spans="1:8" x14ac:dyDescent="0.25">
      <c r="A62" s="5">
        <v>226</v>
      </c>
      <c r="B62" s="7" t="s">
        <v>53</v>
      </c>
      <c r="C62" s="6" t="s">
        <v>35</v>
      </c>
      <c r="D62" s="4">
        <f t="shared" si="3"/>
        <v>2</v>
      </c>
      <c r="E62" s="8" t="s">
        <v>4</v>
      </c>
      <c r="F62" s="8">
        <v>1</v>
      </c>
      <c r="G62" s="36"/>
      <c r="H62" s="9">
        <f t="shared" si="2"/>
        <v>0</v>
      </c>
    </row>
    <row r="63" spans="1:8" x14ac:dyDescent="0.25">
      <c r="A63" s="5">
        <v>227</v>
      </c>
      <c r="B63" s="7" t="s">
        <v>53</v>
      </c>
      <c r="C63" s="6" t="s">
        <v>7</v>
      </c>
      <c r="D63" s="4">
        <f t="shared" si="3"/>
        <v>2</v>
      </c>
      <c r="E63" s="8" t="s">
        <v>4</v>
      </c>
      <c r="F63" s="8">
        <v>1</v>
      </c>
      <c r="G63" s="36"/>
      <c r="H63" s="9">
        <f t="shared" si="2"/>
        <v>0</v>
      </c>
    </row>
    <row r="64" spans="1:8" x14ac:dyDescent="0.25">
      <c r="A64" s="5">
        <v>228</v>
      </c>
      <c r="B64" s="10" t="s">
        <v>67</v>
      </c>
      <c r="C64" s="18" t="s">
        <v>20</v>
      </c>
      <c r="D64" s="4">
        <f t="shared" si="3"/>
        <v>4</v>
      </c>
      <c r="E64" s="8" t="s">
        <v>4</v>
      </c>
      <c r="F64" s="11">
        <v>2</v>
      </c>
      <c r="G64" s="36"/>
      <c r="H64" s="9">
        <f t="shared" si="2"/>
        <v>0</v>
      </c>
    </row>
    <row r="65" spans="1:8" x14ac:dyDescent="0.25">
      <c r="A65" s="5">
        <v>229</v>
      </c>
      <c r="B65" s="10" t="s">
        <v>67</v>
      </c>
      <c r="C65" s="18" t="s">
        <v>39</v>
      </c>
      <c r="D65" s="4">
        <f t="shared" si="3"/>
        <v>4</v>
      </c>
      <c r="E65" s="8" t="s">
        <v>4</v>
      </c>
      <c r="F65" s="11">
        <v>2</v>
      </c>
      <c r="G65" s="36"/>
      <c r="H65" s="9">
        <f t="shared" si="2"/>
        <v>0</v>
      </c>
    </row>
    <row r="66" spans="1:8" x14ac:dyDescent="0.25">
      <c r="A66" s="5">
        <v>230</v>
      </c>
      <c r="B66" s="10" t="s">
        <v>68</v>
      </c>
      <c r="C66" s="18" t="s">
        <v>21</v>
      </c>
      <c r="D66" s="4">
        <f t="shared" si="3"/>
        <v>4</v>
      </c>
      <c r="E66" s="8" t="s">
        <v>4</v>
      </c>
      <c r="F66" s="11">
        <v>2</v>
      </c>
      <c r="G66" s="36"/>
      <c r="H66" s="9">
        <f t="shared" si="2"/>
        <v>0</v>
      </c>
    </row>
    <row r="67" spans="1:8" x14ac:dyDescent="0.25">
      <c r="A67" s="5">
        <v>231</v>
      </c>
      <c r="B67" s="10" t="s">
        <v>69</v>
      </c>
      <c r="C67" s="18" t="s">
        <v>42</v>
      </c>
      <c r="D67" s="4">
        <f t="shared" si="3"/>
        <v>8</v>
      </c>
      <c r="E67" s="8" t="s">
        <v>4</v>
      </c>
      <c r="F67" s="11">
        <v>4</v>
      </c>
      <c r="G67" s="36"/>
      <c r="H67" s="9">
        <f t="shared" si="2"/>
        <v>0</v>
      </c>
    </row>
    <row r="68" spans="1:8" ht="71.45" customHeight="1" x14ac:dyDescent="0.25">
      <c r="A68" s="49">
        <v>300</v>
      </c>
      <c r="B68" s="54" t="s">
        <v>23</v>
      </c>
      <c r="C68" s="55"/>
      <c r="D68" s="3" t="s">
        <v>1</v>
      </c>
      <c r="E68" s="3" t="s">
        <v>0</v>
      </c>
      <c r="F68" s="66" t="s">
        <v>77</v>
      </c>
      <c r="G68" s="67"/>
      <c r="H68" s="3" t="s">
        <v>2</v>
      </c>
    </row>
    <row r="69" spans="1:8" ht="17.45" customHeight="1" x14ac:dyDescent="0.25">
      <c r="A69" s="50"/>
      <c r="B69" s="56"/>
      <c r="C69" s="57"/>
      <c r="D69" s="58"/>
      <c r="E69" s="58"/>
      <c r="F69" s="58"/>
      <c r="G69" s="59"/>
      <c r="H69" s="35">
        <f>SUM(H70:H76)</f>
        <v>100000</v>
      </c>
    </row>
    <row r="70" spans="1:8" s="26" customFormat="1" x14ac:dyDescent="0.25">
      <c r="A70" s="13">
        <v>301</v>
      </c>
      <c r="B70" s="43" t="s">
        <v>71</v>
      </c>
      <c r="C70" s="43"/>
      <c r="D70" s="13">
        <v>2</v>
      </c>
      <c r="E70" s="13" t="s">
        <v>4</v>
      </c>
      <c r="F70" s="44"/>
      <c r="G70" s="44"/>
      <c r="H70" s="27">
        <f t="shared" ref="H70:H75" si="4">D70*F70</f>
        <v>0</v>
      </c>
    </row>
    <row r="71" spans="1:8" s="26" customFormat="1" x14ac:dyDescent="0.25">
      <c r="A71" s="13">
        <v>302</v>
      </c>
      <c r="B71" s="43" t="s">
        <v>70</v>
      </c>
      <c r="C71" s="43"/>
      <c r="D71" s="13">
        <v>4</v>
      </c>
      <c r="E71" s="13" t="s">
        <v>4</v>
      </c>
      <c r="F71" s="44"/>
      <c r="G71" s="44"/>
      <c r="H71" s="27">
        <f t="shared" si="4"/>
        <v>0</v>
      </c>
    </row>
    <row r="72" spans="1:8" ht="83.25" customHeight="1" x14ac:dyDescent="0.25">
      <c r="A72" s="13">
        <v>303</v>
      </c>
      <c r="B72" s="60" t="s">
        <v>75</v>
      </c>
      <c r="C72" s="61"/>
      <c r="D72" s="13">
        <v>250</v>
      </c>
      <c r="E72" s="29" t="s">
        <v>24</v>
      </c>
      <c r="F72" s="68"/>
      <c r="G72" s="69"/>
      <c r="H72" s="30">
        <f t="shared" si="4"/>
        <v>0</v>
      </c>
    </row>
    <row r="73" spans="1:8" ht="96.75" customHeight="1" x14ac:dyDescent="0.25">
      <c r="A73" s="13">
        <v>304</v>
      </c>
      <c r="B73" s="60" t="s">
        <v>76</v>
      </c>
      <c r="C73" s="61"/>
      <c r="D73" s="13">
        <v>100</v>
      </c>
      <c r="E73" s="29" t="s">
        <v>24</v>
      </c>
      <c r="F73" s="68"/>
      <c r="G73" s="69"/>
      <c r="H73" s="30">
        <f t="shared" si="4"/>
        <v>0</v>
      </c>
    </row>
    <row r="74" spans="1:8" ht="23.25" customHeight="1" x14ac:dyDescent="0.25">
      <c r="A74" s="13">
        <v>305</v>
      </c>
      <c r="B74" s="60" t="s">
        <v>49</v>
      </c>
      <c r="C74" s="61"/>
      <c r="D74" s="13">
        <v>4</v>
      </c>
      <c r="E74" s="29" t="s">
        <v>4</v>
      </c>
      <c r="F74" s="62"/>
      <c r="G74" s="63"/>
      <c r="H74" s="30">
        <f t="shared" si="4"/>
        <v>0</v>
      </c>
    </row>
    <row r="75" spans="1:8" x14ac:dyDescent="0.25">
      <c r="A75" s="13">
        <v>306</v>
      </c>
      <c r="B75" s="51" t="s">
        <v>38</v>
      </c>
      <c r="C75" s="52"/>
      <c r="D75" s="13">
        <v>4</v>
      </c>
      <c r="E75" s="14" t="s">
        <v>4</v>
      </c>
      <c r="F75" s="53"/>
      <c r="G75" s="53"/>
      <c r="H75" s="15">
        <f t="shared" si="4"/>
        <v>0</v>
      </c>
    </row>
    <row r="76" spans="1:8" ht="40.9" customHeight="1" thickBot="1" x14ac:dyDescent="0.3">
      <c r="A76" s="13">
        <v>307</v>
      </c>
      <c r="B76" s="64" t="s">
        <v>72</v>
      </c>
      <c r="C76" s="64"/>
      <c r="D76" s="64"/>
      <c r="E76" s="64"/>
      <c r="F76" s="65"/>
      <c r="G76" s="65"/>
      <c r="H76" s="31">
        <v>100000</v>
      </c>
    </row>
    <row r="77" spans="1:8" ht="23.25" customHeight="1" thickBot="1" x14ac:dyDescent="0.3">
      <c r="F77" s="71" t="s">
        <v>52</v>
      </c>
      <c r="G77" s="72"/>
      <c r="H77" s="73">
        <f>H5+H38+H69</f>
        <v>100000</v>
      </c>
    </row>
  </sheetData>
  <mergeCells count="23">
    <mergeCell ref="F77:G77"/>
    <mergeCell ref="A68:A69"/>
    <mergeCell ref="B75:C75"/>
    <mergeCell ref="F75:G75"/>
    <mergeCell ref="B68:C69"/>
    <mergeCell ref="D69:G69"/>
    <mergeCell ref="B74:C74"/>
    <mergeCell ref="F74:G74"/>
    <mergeCell ref="B76:G76"/>
    <mergeCell ref="F68:G68"/>
    <mergeCell ref="F72:G72"/>
    <mergeCell ref="F73:G73"/>
    <mergeCell ref="B72:C72"/>
    <mergeCell ref="B73:C73"/>
    <mergeCell ref="B70:C70"/>
    <mergeCell ref="F70:G70"/>
    <mergeCell ref="A1:H1"/>
    <mergeCell ref="A3:H3"/>
    <mergeCell ref="B71:C71"/>
    <mergeCell ref="F71:G71"/>
    <mergeCell ref="B5:F5"/>
    <mergeCell ref="B38:F38"/>
    <mergeCell ref="A2:H2"/>
  </mergeCells>
  <pageMargins left="0.7" right="0.7" top="0.75" bottom="0.75" header="0.3" footer="0.3"/>
  <pageSetup paperSize="9" orientation="portrait" r:id="rId1"/>
  <ignoredErrors>
    <ignoredError sqref="H3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DPFVW34YURAE-834641568-13469</_dlc_DocId>
    <_dlc_DocIdUrl xmlns="a19cb1c7-c5c7-46d4-85ae-d83685407bba">
      <Url>https://swpp2.dms.gkpge.pl/sites/40/_layouts/15/DocIdRedir.aspx?ID=DPFVW34YURAE-834641568-13469</Url>
      <Description>DPFVW34YURAE-834641568-13469</Description>
    </_dlc_DocIdUrl>
    <dmsv2BaseFileName xmlns="http://schemas.microsoft.com/sharepoint/v3">Załącznik nr 11 do SWZ - Załącznik cenowy - Część 1 - Urządzenia odwadniania osadu - serwis wirówek.xlsx</dmsv2BaseFileName>
    <dmsv2BaseDisplayName xmlns="http://schemas.microsoft.com/sharepoint/v3">Załącznik nr 11 do SWZ - Załącznik cenowy - Część 1 - Urządzenia odwadniania osadu - serwis wirówek</dmsv2BaseDisplayName>
    <dmsv2SWPP2ObjectNumber xmlns="http://schemas.microsoft.com/sharepoint/v3">POST/PEC/PEC/UZR/00883/2025                       </dmsv2SWPP2ObjectNumber>
    <dmsv2SWPP2SumMD5 xmlns="http://schemas.microsoft.com/sharepoint/v3">de5f2f6e86550f22ae657c077b6e804c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694484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23860674</dmsv2BaseClientSystemDocumentID>
    <dmsv2BaseModifiedByID xmlns="http://schemas.microsoft.com/sharepoint/v3">19100304</dmsv2BaseModifiedByID>
    <dmsv2BaseCreatedByID xmlns="http://schemas.microsoft.com/sharepoint/v3">19100304</dmsv2BaseCreatedByID>
    <dmsv2SWPP2ObjectDepartment xmlns="http://schemas.microsoft.com/sharepoint/v3">00000001000l00030002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A1726B-B2EE-4DD6-B262-E50AF439993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5773497-A3D4-40B8-9140-3EC804A8A9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8DD28D-A9C8-46FD-9B75-7352BA3829E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4.xml><?xml version="1.0" encoding="utf-8"?>
<ds:datastoreItem xmlns:ds="http://schemas.openxmlformats.org/officeDocument/2006/customXml" ds:itemID="{2631FA83-70D6-407D-BF5A-EB1D716B4E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Wirówki osadu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Szewczyk</dc:creator>
  <cp:lastModifiedBy>Robaczewski Piotr [PGE EC S.A.]</cp:lastModifiedBy>
  <dcterms:created xsi:type="dcterms:W3CDTF">2016-04-11T10:17:51Z</dcterms:created>
  <dcterms:modified xsi:type="dcterms:W3CDTF">2025-10-02T12:31:19Z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2025-09-11T08:55:52Z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60c7d663-1f19-402c-bb6a-2025b51a71b2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0b4e2a0e-ffc3-4bfc-94aa-9b114ebd4296</vt:lpwstr>
  </property>
</Properties>
</file>